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8111680" val="1502" rev="126" rev64="64" revOS="4" revMin="124" revMax="0"/>
      <pm:docPrefs xmlns:pm="smNativeData" id="1788111680" fixedDigits="0" showNotice="1" showFrameBounds="1" autoChart="1" recalcOnPrint="1" recalcOnCopy="1" compatTextArt="1" tab="567" useDefinedPrintRange="1" printArea="currentSheet"/>
      <pm:compatibility xmlns:pm="smNativeData" id="1788111680" overlapCells="1"/>
      <pm:defCurrency xmlns:pm="smNativeData" id="1788111680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<sst xmlns="http://schemas.openxmlformats.org/spreadsheetml/2006/main" count="21" uniqueCount="15">
  <si>
    <t>Io</t>
  </si>
  <si>
    <t>A</t>
  </si>
  <si>
    <t>VT</t>
  </si>
  <si>
    <t>V</t>
  </si>
  <si>
    <t>Inoise</t>
  </si>
  <si>
    <t>μA</t>
  </si>
  <si>
    <t>n</t>
  </si>
  <si>
    <t>Istart</t>
  </si>
  <si>
    <t>I%</t>
  </si>
  <si>
    <t>Mult</t>
  </si>
  <si>
    <t>Noisy version</t>
  </si>
  <si>
    <t>Id</t>
  </si>
  <si>
    <t>Vf</t>
  </si>
  <si>
    <t>Id (mA)</t>
  </si>
  <si>
    <t>This shows that jitter and noise caused by closed loop control do not greatly affect the resulting curve.</t>
  </si>
</sst>
</file>

<file path=xl/styles.xml><?xml version="1.0" encoding="utf-8"?>
<styleSheet xmlns="http://schemas.openxmlformats.org/spreadsheetml/2006/main">
  <numFmts count="13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1" formatCode="0.00E+00"/>
    <numFmt numFmtId="164" formatCode="0.0000"/>
    <numFmt numFmtId="165" formatCode="#,##0.0000"/>
    <numFmt numFmtId="166" formatCode="0.0%"/>
    <numFmt numFmtId="167" formatCode="0.0"/>
  </numFmts>
  <fonts count="1">
    <font>
      <name val="Arial"/>
      <family val="2"/>
      <color rgb="000000"/>
      <sz val="10"/>
      <extLst>
        <ext uri="smNativeData">
          <pm:charSpec xmlns:pm="smNativeData" id="178811168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811168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8811168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 style="0"/>
  <c:chart>
    <c:autoTitleDeleted val="1"/>
    <c:plotArea>
      <c:layout/>
      <c:scatterChart>
        <c:scatterStyle val="line"/>
        <c:varyColors val="0"/>
        <c:ser>
          <c:idx val="0"/>
          <c:order val="0"/>
          <c:tx>
            <c:strRef>
              <c:f>Sheet1!$A$8</c:f>
              <c:strCache>
                <c:ptCount val="1"/>
                <c:pt idx="0">
                  <c:v>Id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Sheet1!$B$9:$B$26</c:f>
              <c:numCache>
                <c:formatCode>0.0000</c:formatCode>
                <c:ptCount val="18"/>
                <c:pt idx="0">
                  <c:v>0.359255248524391</c:v>
                </c:pt>
                <c:pt idx="1">
                  <c:v>0.38032211524494</c:v>
                </c:pt>
                <c:pt idx="2">
                  <c:v>0.40139475172715</c:v>
                </c:pt>
                <c:pt idx="3">
                  <c:v>0.422471236497224</c:v>
                </c:pt>
                <c:pt idx="4">
                  <c:v>0.443550287584162</c:v>
                </c:pt>
                <c:pt idx="5">
                  <c:v>0.464631049900979</c:v>
                </c:pt>
                <c:pt idx="6">
                  <c:v>0.48571295319419</c:v>
                </c:pt>
                <c:pt idx="7">
                  <c:v>0.506795617207884</c:v>
                </c:pt>
                <c:pt idx="8">
                  <c:v>0.527878788399487</c:v>
                </c:pt>
                <c:pt idx="9">
                  <c:v>0.548962297723435</c:v>
                </c:pt>
                <c:pt idx="10">
                  <c:v>0.570046032474604</c:v>
                </c:pt>
                <c:pt idx="11">
                  <c:v>0.591129917514053</c:v>
                </c:pt>
                <c:pt idx="12">
                  <c:v>0.612213902746795</c:v>
                </c:pt>
                <c:pt idx="13">
                  <c:v>0.633297954775268</c:v>
                </c:pt>
                <c:pt idx="14">
                  <c:v>0.654382051334695</c:v>
                </c:pt>
                <c:pt idx="15">
                  <c:v>0.675466177581312</c:v>
                </c:pt>
                <c:pt idx="16">
                  <c:v>0.696550323619644</c:v>
                </c:pt>
                <c:pt idx="17">
                  <c:v>0.717634482852389</c:v>
                </c:pt>
              </c:numCache>
            </c:numRef>
          </c:xVal>
          <c:yVal>
            <c:numRef>
              <c:f>Sheet1!$C$9:$C$26</c:f>
              <c:numCache>
                <c:formatCode>#,##0.0000</c:formatCode>
                <c:ptCount val="18"/>
                <c:pt idx="0">
                  <c:v>0.001</c:v>
                </c:pt>
                <c:pt idx="1">
                  <c:v>0.0015</c:v>
                </c:pt>
                <c:pt idx="2">
                  <c:v>0.00225</c:v>
                </c:pt>
                <c:pt idx="3">
                  <c:v>0.003375</c:v>
                </c:pt>
                <c:pt idx="4">
                  <c:v>0.0050625</c:v>
                </c:pt>
                <c:pt idx="5">
                  <c:v>0.00759375</c:v>
                </c:pt>
                <c:pt idx="6">
                  <c:v>0.011390625</c:v>
                </c:pt>
                <c:pt idx="7">
                  <c:v>0.0170859375</c:v>
                </c:pt>
                <c:pt idx="8">
                  <c:v>0.02562890625</c:v>
                </c:pt>
                <c:pt idx="9">
                  <c:v>0.038443359375</c:v>
                </c:pt>
                <c:pt idx="10">
                  <c:v>0.057665039062</c:v>
                </c:pt>
                <c:pt idx="11">
                  <c:v>0.086497558593</c:v>
                </c:pt>
                <c:pt idx="12">
                  <c:v>0.12974633789</c:v>
                </c:pt>
                <c:pt idx="13">
                  <c:v>0.194619506835</c:v>
                </c:pt>
                <c:pt idx="14">
                  <c:v>0.291929260253</c:v>
                </c:pt>
                <c:pt idx="15">
                  <c:v>0.437893890379</c:v>
                </c:pt>
                <c:pt idx="16">
                  <c:v>0.656840835569</c:v>
                </c:pt>
                <c:pt idx="17">
                  <c:v>0.985261253354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ln w="9525"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Sheet1!$F$9:$F$26</c:f>
              <c:numCache>
                <c:formatCode>0.0000</c:formatCode>
                <c:ptCount val="18"/>
                <c:pt idx="0">
                  <c:v>0.365307113618236</c:v>
                </c:pt>
                <c:pt idx="1">
                  <c:v>0.37937915398875</c:v>
                </c:pt>
                <c:pt idx="2">
                  <c:v>0.39398645206833</c:v>
                </c:pt>
                <c:pt idx="3">
                  <c:v>0.420486203239193</c:v>
                </c:pt>
                <c:pt idx="4">
                  <c:v>0.443341867818185</c:v>
                </c:pt>
                <c:pt idx="5">
                  <c:v>0.467069917154943</c:v>
                </c:pt>
                <c:pt idx="6">
                  <c:v>0.485034474296714</c:v>
                </c:pt>
                <c:pt idx="7">
                  <c:v>0.506202976546578</c:v>
                </c:pt>
                <c:pt idx="8">
                  <c:v>0.528553836922395</c:v>
                </c:pt>
                <c:pt idx="9">
                  <c:v>0.549527538411935</c:v>
                </c:pt>
                <c:pt idx="10">
                  <c:v>0.569752971374829</c:v>
                </c:pt>
                <c:pt idx="11">
                  <c:v>0.591239418346954</c:v>
                </c:pt>
                <c:pt idx="12">
                  <c:v>0.61193100486816</c:v>
                </c:pt>
                <c:pt idx="13">
                  <c:v>0.633603913074756</c:v>
                </c:pt>
                <c:pt idx="14">
                  <c:v>0.654554123251688</c:v>
                </c:pt>
                <c:pt idx="15">
                  <c:v>0.675139878789438</c:v>
                </c:pt>
                <c:pt idx="16">
                  <c:v>0.696822481367392</c:v>
                </c:pt>
                <c:pt idx="17">
                  <c:v>0.718051174127451</c:v>
                </c:pt>
              </c:numCache>
            </c:numRef>
          </c:xVal>
          <c:yVal>
            <c:numRef>
              <c:f>Sheet1!$G$9:$G$26</c:f>
              <c:numCache>
                <c:formatCode>#,##0.0000</c:formatCode>
                <c:ptCount val="18"/>
                <c:pt idx="0">
                  <c:v>0.001123548387097</c:v>
                </c:pt>
                <c:pt idx="1">
                  <c:v>0.001473026367992</c:v>
                </c:pt>
                <c:pt idx="2">
                  <c:v>0.001951103015229</c:v>
                </c:pt>
                <c:pt idx="3">
                  <c:v>0.003248554338206</c:v>
                </c:pt>
                <c:pt idx="4">
                  <c:v>0.005042245742668</c:v>
                </c:pt>
                <c:pt idx="5">
                  <c:v>0.007958438940092</c:v>
                </c:pt>
                <c:pt idx="6">
                  <c:v>0.011242956285</c:v>
                </c:pt>
                <c:pt idx="7">
                  <c:v>0.016892304279</c:v>
                </c:pt>
                <c:pt idx="8">
                  <c:v>0.025963795075</c:v>
                </c:pt>
                <c:pt idx="9">
                  <c:v>0.038863529561</c:v>
                </c:pt>
                <c:pt idx="10">
                  <c:v>0.057340959434</c:v>
                </c:pt>
                <c:pt idx="11">
                  <c:v>0.086679897898</c:v>
                </c:pt>
                <c:pt idx="12">
                  <c:v>0.129042384373</c:v>
                </c:pt>
                <c:pt idx="13">
                  <c:v>0.195767993017</c:v>
                </c:pt>
                <c:pt idx="14">
                  <c:v>0.292896879554</c:v>
                </c:pt>
                <c:pt idx="15">
                  <c:v>0.43515471324</c:v>
                </c:pt>
                <c:pt idx="16">
                  <c:v>0.660287628283</c:v>
                </c:pt>
                <c:pt idx="17">
                  <c:v>0.993188167139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numFmt formatCode="0.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numFmt formatCode="0.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/>
    <a:lstStyle/>
    <a:p>
      <a:pPr>
        <a:defRPr lang="en-gb" sz="206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88111680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88265</xdr:rowOff>
    </xdr:from>
    <xdr:to>
      <xdr:col>15</xdr:col>
      <xdr:colOff>635635</xdr:colOff>
      <xdr:row>26</xdr:row>
      <xdr:rowOff>13335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48"/>
  <sheetViews>
    <sheetView tabSelected="1" view="normal" zoomScale="150" workbookViewId="0">
      <selection activeCell="G5" sqref="G5"/>
    </sheetView>
  </sheetViews>
  <sheetFormatPr baseColWidth="10" defaultColWidth="10.000000" defaultRowHeight="13.45"/>
  <cols>
    <col min="1" max="2" width="10.000000" style="1"/>
    <col min="3" max="3" width="10.000000" style="3"/>
    <col min="4" max="16384" width="10.000000" style="1"/>
  </cols>
  <sheetData>
    <row r="1" spans="1:3" s="1" customFormat="1">
      <c r="A1" s="1" t="s">
        <v>0</v>
      </c>
      <c r="B1" s="2" t="n">
        <v>1.000000000000000062E-09</v>
      </c>
      <c r="C1" s="3" t="s">
        <v>1</v>
      </c>
    </row>
    <row r="2" spans="1:7">
      <c r="A2" s="1" t="s">
        <v>2</v>
      </c>
      <c r="B2" s="2" t="n">
        <v>0.0260000000000000009</v>
      </c>
      <c r="C2" s="3" t="s">
        <v>3</v>
      </c>
      <c r="E2" s="1" t="s">
        <v>4</v>
      </c>
      <c r="F2" s="1" t="n">
        <v>0.5</v>
      </c>
      <c r="G2" s="3" t="s">
        <v>5</v>
      </c>
    </row>
    <row r="3" spans="1:7">
      <c r="A3" s="1" t="s">
        <v>6</v>
      </c>
      <c r="B3" s="1" t="n">
        <v>2</v>
      </c>
      <c r="F3" s="1">
        <f>F2/"1e6"</f>
        <v>4.999999999999999774E-07</v>
      </c>
      <c r="G3" s="3" t="s">
        <v>1</v>
      </c>
    </row>
    <row r="4" spans="1:6">
      <c r="A4" s="1" t="s">
        <v>7</v>
      </c>
      <c r="B4" s="1" t="n">
        <v>1</v>
      </c>
      <c r="C4" s="3" t="s">
        <v>5</v>
      </c>
      <c r="E4" s="1" t="s">
        <v>8</v>
      </c>
      <c r="F4" s="6" t="n">
        <v>0.01</v>
      </c>
    </row>
    <row r="5" spans="2:3">
      <c r="B5" s="1">
        <f>B4/("1e6")</f>
        <v>9.999999999999999547E-07</v>
      </c>
      <c r="C5" s="3" t="s">
        <v>1</v>
      </c>
    </row>
    <row r="6" spans="1:2">
      <c r="A6" s="1" t="s">
        <v>9</v>
      </c>
      <c r="B6" s="1" t="n">
        <v>1.5</v>
      </c>
    </row>
    <row r="7" spans="5:5">
      <c r="E7" s="1" t="s">
        <v>10</v>
      </c>
    </row>
    <row r="8" spans="1:7">
      <c r="A8" s="1" t="s">
        <v>11</v>
      </c>
      <c r="B8" s="1" t="s">
        <v>12</v>
      </c>
      <c r="C8" s="1" t="s">
        <v>13</v>
      </c>
      <c r="E8" s="1" t="s">
        <v>11</v>
      </c>
      <c r="F8" s="1" t="s">
        <v>12</v>
      </c>
      <c r="G8" s="1" t="s">
        <v>13</v>
      </c>
    </row>
    <row r="9" spans="1:7">
      <c r="A9" s="2">
        <f>$B$5</f>
        <v>9.999999999999999547E-07</v>
      </c>
      <c r="B9" s="4">
        <f>$B$3*$B$2*LN(1+(A9/$B$1))</f>
        <v>0.359255248524391435</v>
      </c>
      <c r="C9" s="5">
        <f>A9*1000</f>
        <v>0.001</v>
      </c>
      <c r="E9" s="2">
        <f aca="1" ca="1">A9+$F$3*(RAND()-RAND())+$A9*$F$4*(RAND()-RAND())</f>
        <v>1.123548387096773935E-06</v>
      </c>
      <c r="F9" s="4">
        <f>$B$3*$B$2*LN(1+(E9/$B$1))</f>
        <v>0.365307113618235846</v>
      </c>
      <c r="G9" s="5">
        <f>E9*1000</f>
        <v>0.00112354838709677396</v>
      </c>
    </row>
    <row r="10" spans="1:7">
      <c r="A10" s="2">
        <f>A9*$B$6</f>
        <v>1.500000000000000038E-06</v>
      </c>
      <c r="B10" s="4">
        <f>$B$3*$B$2*LN(1+(A10/$B$1))</f>
        <v>0.380322115244939916</v>
      </c>
      <c r="C10" s="5">
        <f>A10*1000</f>
        <v>0.0015</v>
      </c>
      <c r="E10" s="2">
        <f aca="1" ca="1">A10+$F$3*(RAND()-RAND())+$A10*$F$4*(RAND()-RAND())</f>
        <v>1.473026367992187877E-06</v>
      </c>
      <c r="F10" s="4">
        <f>$B$3*$B$2*LN(1+(E10/$B$1))</f>
        <v>0.379379153988749707</v>
      </c>
      <c r="G10" s="5">
        <f>E10*1000</f>
        <v>0.00147302636799218778</v>
      </c>
    </row>
    <row r="11" spans="1:7">
      <c r="A11" s="2">
        <f>A10*$B$6</f>
        <v>2.250000000000000057E-06</v>
      </c>
      <c r="B11" s="4">
        <f>$B$3*$B$2*LN(1+(A11/$B$1))</f>
        <v>0.401394751727149934</v>
      </c>
      <c r="C11" s="5">
        <f>A11*1000</f>
        <v>0.00225000000000000044</v>
      </c>
      <c r="E11" s="2">
        <f aca="1" ca="1">A11+$F$3*(RAND()-RAND())+$A11*$F$4*(RAND()-RAND())</f>
        <v>1.951103015228735609E-06</v>
      </c>
      <c r="F11" s="4">
        <f>$B$3*$B$2*LN(1+(E11/$B$1))</f>
        <v>0.393986452068330095</v>
      </c>
      <c r="G11" s="5">
        <f>E11*1000</f>
        <v>0.0019511030152287363</v>
      </c>
    </row>
    <row r="12" spans="1:7">
      <c r="A12" s="2">
        <f>A11*$B$6</f>
        <v>3.374999999999999874E-06</v>
      </c>
      <c r="B12" s="4">
        <f>$B$3*$B$2*LN(1+(A12/$B$1))</f>
        <v>0.422471236497224112</v>
      </c>
      <c r="C12" s="5">
        <f>A12*1000</f>
        <v>0.003375</v>
      </c>
      <c r="E12" s="2">
        <f aca="1" ca="1">A12+$F$3*(RAND()-RAND())+$A12*$F$4*(RAND()-RAND())</f>
        <v>3.248554338206121519E-06</v>
      </c>
      <c r="F12" s="4">
        <f>$B$3*$B$2*LN(1+(E12/$B$1))</f>
        <v>0.420486203239192946</v>
      </c>
      <c r="G12" s="5">
        <f>E12*1000</f>
        <v>0.00324855433820612216</v>
      </c>
    </row>
    <row r="13" spans="1:7">
      <c r="A13" s="2">
        <f>A12*$B$6</f>
        <v>5.062499999999999387E-06</v>
      </c>
      <c r="B13" s="4">
        <f>$B$3*$B$2*LN(1+(A13/$B$1))</f>
        <v>0.443550287584161662</v>
      </c>
      <c r="C13" s="5">
        <f>A13*1000</f>
        <v>0.00506249999999999822</v>
      </c>
      <c r="E13" s="2">
        <f aca="1" ca="1">A13+$F$3*(RAND()-RAND())+$A13*$F$4*(RAND()-RAND())</f>
        <v>5.04224574266792772E-06</v>
      </c>
      <c r="F13" s="4">
        <f>$B$3*$B$2*LN(1+(E13/$B$1))</f>
        <v>0.443341867818184809</v>
      </c>
      <c r="G13" s="5">
        <f>E13*1000</f>
        <v>0.00504224574266792835</v>
      </c>
    </row>
    <row r="14" spans="1:7">
      <c r="A14" s="2">
        <f>A13*$B$6</f>
        <v>7.593749999999999081E-06</v>
      </c>
      <c r="B14" s="4">
        <f>$B$3*$B$2*LN(1+(A14/$B$1))</f>
        <v>0.464631049900978965</v>
      </c>
      <c r="C14" s="5">
        <f>A14*1000</f>
        <v>0.00759374999999999911</v>
      </c>
      <c r="E14" s="2">
        <f aca="1" ca="1">A14+$F$3*(RAND()-RAND())+$A14*$F$4*(RAND()-RAND())</f>
        <v>7.958438940092164932E-06</v>
      </c>
      <c r="F14" s="4">
        <f>$B$3*$B$2*LN(1+(E14/$B$1))</f>
        <v>0.467069917154942882</v>
      </c>
      <c r="G14" s="5">
        <f>E14*1000</f>
        <v>0.00795843894009216601</v>
      </c>
    </row>
    <row r="15" spans="1:7">
      <c r="A15" s="2">
        <f>A14*$B$6</f>
        <v>0.0000113906249999999987</v>
      </c>
      <c r="B15" s="4">
        <f>$B$3*$B$2*LN(1+(A15/$B$1))</f>
        <v>0.485712953194189723</v>
      </c>
      <c r="C15" s="5">
        <f>A15*1000</f>
        <v>0.0113906250000000009</v>
      </c>
      <c r="E15" s="2">
        <f aca="1" ca="1">A15+$F$3*(RAND()-RAND())+$A15*$F$4*(RAND()-RAND())</f>
        <v>0.0000112429562847160236</v>
      </c>
      <c r="F15" s="4">
        <f>$B$3*$B$2*LN(1+(E15/$B$1))</f>
        <v>0.485034474296713558</v>
      </c>
      <c r="G15" s="5">
        <f>E15*1000</f>
        <v>0.0112429562850000009</v>
      </c>
    </row>
    <row r="16" spans="1:7">
      <c r="A16" s="2">
        <f>A15*$B$6</f>
        <v>0.0000170859375000000036</v>
      </c>
      <c r="B16" s="4">
        <f>$B$3*$B$2*LN(1+(A16/$B$1))</f>
        <v>0.506795617207884153</v>
      </c>
      <c r="C16" s="5">
        <f>A16*1000</f>
        <v>0.0170859375000000036</v>
      </c>
      <c r="E16" s="2">
        <f aca="1" ca="1">A16+$F$3*(RAND()-RAND())+$A16*$F$4*(RAND()-RAND())</f>
        <v>0.0000168923042787353417</v>
      </c>
      <c r="F16" s="4">
        <f>$B$3*$B$2*LN(1+(E16/$B$1))</f>
        <v>0.506202976546577421</v>
      </c>
      <c r="G16" s="5">
        <f>E16*1000</f>
        <v>0.0168923042790000011</v>
      </c>
    </row>
    <row r="17" spans="1:7">
      <c r="A17" s="2">
        <f>A16*$B$6</f>
        <v>0.0000256289062500000009</v>
      </c>
      <c r="B17" s="4">
        <f>$B$3*$B$2*LN(1+(A17/$B$1))</f>
        <v>0.527878788399487231</v>
      </c>
      <c r="C17" s="5">
        <f>A17*1000</f>
        <v>0.0256289062500000009</v>
      </c>
      <c r="E17" s="2">
        <f aca="1" ca="1">A17+$F$3*(RAND()-RAND())+$A17*$F$4*(RAND()-RAND())</f>
        <v>0.0000259637950748106627</v>
      </c>
      <c r="F17" s="4">
        <f>$B$3*$B$2*LN(1+(E17/$B$1))</f>
        <v>0.52855383692239446</v>
      </c>
      <c r="G17" s="5">
        <f>E17*1000</f>
        <v>0.0259637950750000002</v>
      </c>
    </row>
    <row r="18" spans="1:7">
      <c r="A18" s="2">
        <f>A17*$B$6</f>
        <v>0.0000384433593749999947</v>
      </c>
      <c r="B18" s="4">
        <f>$B$3*$B$2*LN(1+(A18/$B$1))</f>
        <v>0.548962297723434389</v>
      </c>
      <c r="C18" s="5">
        <f>A18*1000</f>
        <v>0.0384433593749999947</v>
      </c>
      <c r="E18" s="2">
        <f aca="1" ca="1">A18+$F$3*(RAND()-RAND())+$A18*$F$4*(RAND()-RAND())</f>
        <v>0.0000388635295614065122</v>
      </c>
      <c r="F18" s="4">
        <f>$B$3*$B$2*LN(1+(E18/$B$1))</f>
        <v>0.549527538411935268</v>
      </c>
      <c r="G18" s="5">
        <f>E18*1000</f>
        <v>0.0388635295610000053</v>
      </c>
    </row>
    <row r="19" spans="1:7">
      <c r="A19" s="2">
        <f>A18*$B$6</f>
        <v>0.0000576650390624999876</v>
      </c>
      <c r="B19" s="4">
        <f>$B$3*$B$2*LN(1+(A19/$B$1))</f>
        <v>0.570046032474604392</v>
      </c>
      <c r="C19" s="5">
        <f>A19*1000</f>
        <v>0.0576650390620000053</v>
      </c>
      <c r="E19" s="2">
        <f aca="1" ca="1">A19+$F$3*(RAND()-RAND())+$A19*$F$4*(RAND()-RAND())</f>
        <v>0.0000573409594338084183</v>
      </c>
      <c r="F19" s="4">
        <f>$B$3*$B$2*LN(1+(E19/$B$1))</f>
        <v>0.569752971374828832</v>
      </c>
      <c r="G19" s="5">
        <f>E19*1000</f>
        <v>0.0573409594339999984</v>
      </c>
    </row>
    <row r="20" spans="1:7">
      <c r="A20" s="2">
        <f>A19*$B$6</f>
        <v>0.0000864975585930000079</v>
      </c>
      <c r="B20" s="4">
        <f>$B$3*$B$2*LN(1+(A20/$B$1))</f>
        <v>0.591129917514052838</v>
      </c>
      <c r="C20" s="5">
        <f>A20*1000</f>
        <v>0.0864975585930000079</v>
      </c>
      <c r="E20" s="2">
        <f aca="1" ca="1">A20+$F$3*(RAND()-RAND())+$A20*$F$4*(RAND()-RAND())</f>
        <v>0.0000866798978984848567</v>
      </c>
      <c r="F20" s="4">
        <f>$B$3*$B$2*LN(1+(E20/$B$1))</f>
        <v>0.591239418346954082</v>
      </c>
      <c r="G20" s="5">
        <f>E20*1000</f>
        <v>0.0866798978980000001</v>
      </c>
    </row>
    <row r="21" spans="1:7">
      <c r="A21" s="2">
        <f>A20*$B$6</f>
        <v>0.000129746337889499985</v>
      </c>
      <c r="B21" s="4">
        <f>$B$3*$B$2*LN(1+(A21/$B$1))</f>
        <v>0.612213902746794414</v>
      </c>
      <c r="C21" s="5">
        <f>A21*1000</f>
        <v>0.129746337890000007</v>
      </c>
      <c r="E21" s="2">
        <f aca="1" ca="1">A21+$F$3*(RAND()-RAND())+$A21*$F$4*(RAND()-RAND())</f>
        <v>0.000129042384373289053</v>
      </c>
      <c r="F21" s="4">
        <f>$B$3*$B$2*LN(1+(E21/$B$1))</f>
        <v>0.611931004868159523</v>
      </c>
      <c r="G21" s="5">
        <f>E21*1000</f>
        <v>0.129042384372999997</v>
      </c>
    </row>
    <row r="22" spans="1:7">
      <c r="A22" s="2">
        <f>A21*$B$6</f>
        <v>0.000194619506835000031</v>
      </c>
      <c r="B22" s="4">
        <f>$B$3*$B$2*LN(1+(A22/$B$1))</f>
        <v>0.633297954775267602</v>
      </c>
      <c r="C22" s="5">
        <f>A22*1000</f>
        <v>0.194619506835000031</v>
      </c>
      <c r="E22" s="2">
        <f aca="1" ca="1">A22+$F$3*(RAND()-RAND())+$A22*$F$4*(RAND()-RAND())</f>
        <v>0.000195767993016527804</v>
      </c>
      <c r="F22" s="4">
        <f>$B$3*$B$2*LN(1+(E22/$B$1))</f>
        <v>0.633603913074755987</v>
      </c>
      <c r="G22" s="5">
        <f>E22*1000</f>
        <v>0.195767993016999995</v>
      </c>
    </row>
    <row r="23" spans="1:7">
      <c r="A23" s="2">
        <f>A22*$B$6</f>
        <v>0.000291929260252500011</v>
      </c>
      <c r="B23" s="4">
        <f>$B$3*$B$2*LN(1+(A23/$B$1))</f>
        <v>0.654382051334694737</v>
      </c>
      <c r="C23" s="5">
        <f>A23*1000</f>
        <v>0.291929260252999967</v>
      </c>
      <c r="E23" s="2">
        <f aca="1" ca="1">A23+$F$3*(RAND()-RAND())+$A23*$F$4*(RAND()-RAND())</f>
        <v>0.000292896879554361789</v>
      </c>
      <c r="F23" s="4">
        <f>$B$3*$B$2*LN(1+(E23/$B$1))</f>
        <v>0.654554123251688402</v>
      </c>
      <c r="G23" s="5">
        <f>E23*1000</f>
        <v>0.292896879554000034</v>
      </c>
    </row>
    <row r="24" spans="1:7">
      <c r="A24" s="2">
        <f>A23*$B$6</f>
        <v>0.00043789389037949995</v>
      </c>
      <c r="B24" s="4">
        <f>$B$3*$B$2*LN(1+(A24/$B$1))</f>
        <v>0.675466177581311911</v>
      </c>
      <c r="C24" s="5">
        <f>A24*1000</f>
        <v>0.437893890378999995</v>
      </c>
      <c r="E24" s="2">
        <f aca="1" ca="1">A24+$F$3*(RAND()-RAND())+$A24*$F$4*(RAND()-RAND())</f>
        <v>0.000435154713240313562</v>
      </c>
      <c r="F24" s="4">
        <f>$B$3*$B$2*LN(1+(E24/$B$1))</f>
        <v>0.675139878789438352</v>
      </c>
      <c r="G24" s="5">
        <f>E24*1000</f>
        <v>0.435154713240000035</v>
      </c>
    </row>
    <row r="25" spans="1:7">
      <c r="A25" s="2">
        <f>A24*$B$6</f>
        <v>0.00065684083556849977</v>
      </c>
      <c r="B25" s="4">
        <f>$B$3*$B$2*LN(1+(A25/$B$1))</f>
        <v>0.696550323619644018</v>
      </c>
      <c r="C25" s="5">
        <f>A25*1000</f>
        <v>0.656840835568999992</v>
      </c>
      <c r="E25" s="2">
        <f aca="1" ca="1">A25+$F$3*(RAND()-RAND())+$A25*$F$4*(RAND()-RAND())</f>
        <v>0.000660287628282612893</v>
      </c>
      <c r="F25" s="4">
        <f>$B$3*$B$2*LN(1+(E25/$B$1))</f>
        <v>0.696822481367391511</v>
      </c>
      <c r="G25" s="5">
        <f>E25*1000</f>
        <v>0.66028762828300005</v>
      </c>
    </row>
    <row r="26" spans="1:7">
      <c r="A26" s="2">
        <f>A25*$B$6</f>
        <v>0.000985261253353499811</v>
      </c>
      <c r="B26" s="4">
        <f>$B$3*$B$2*LN(1+(A26/$B$1))</f>
        <v>0.717634482852388444</v>
      </c>
      <c r="C26" s="5">
        <f>A26*1000</f>
        <v>0.985261253354000033</v>
      </c>
      <c r="E26" s="2">
        <f aca="1" ca="1">A26+$F$3*(RAND()-RAND())+$A26*$F$4*(RAND()-RAND())</f>
        <v>0.000993188167138743694</v>
      </c>
      <c r="F26" s="4">
        <f>$B$3*$B$2*LN(1+(E26/$B$1))</f>
        <v>0.718051174127450764</v>
      </c>
      <c r="G26" s="5">
        <f>E26*1000</f>
        <v>0.993188167139000022</v>
      </c>
    </row>
    <row r="27" spans="1:3">
      <c r="A27" s="2"/>
      <c r="B27" s="4"/>
      <c r="C27" s="5"/>
    </row>
    <row r="28" spans="1:3">
      <c r="A28" s="7" t="s">
        <v>14</v>
      </c>
      <c r="B28" s="4"/>
      <c r="C28" s="5"/>
    </row>
    <row r="29" spans="1:3">
      <c r="A29" s="2"/>
      <c r="B29" s="4"/>
      <c r="C29" s="5"/>
    </row>
    <row r="30" spans="1:3">
      <c r="A30" s="2"/>
      <c r="B30" s="4"/>
      <c r="C30" s="5"/>
    </row>
    <row r="31" spans="1:3">
      <c r="A31" s="2"/>
      <c r="B31" s="4"/>
      <c r="C31" s="5"/>
    </row>
    <row r="32" spans="1:3">
      <c r="A32" s="2"/>
      <c r="B32" s="4"/>
      <c r="C32" s="5"/>
    </row>
    <row r="33" spans="1:3">
      <c r="A33" s="2"/>
      <c r="B33" s="4"/>
      <c r="C33" s="5"/>
    </row>
    <row r="34" spans="1:3">
      <c r="A34" s="2"/>
      <c r="B34" s="4"/>
      <c r="C34" s="5"/>
    </row>
    <row r="35" spans="1:3">
      <c r="A35" s="2"/>
      <c r="B35" s="4"/>
      <c r="C35" s="5"/>
    </row>
    <row r="36" spans="1:3">
      <c r="A36" s="2"/>
      <c r="B36" s="4"/>
      <c r="C36" s="5"/>
    </row>
    <row r="37" spans="1:3">
      <c r="A37" s="2"/>
      <c r="B37" s="4"/>
      <c r="C37" s="5"/>
    </row>
    <row r="38" spans="1:3">
      <c r="A38" s="2"/>
      <c r="B38" s="4"/>
      <c r="C38" s="5"/>
    </row>
    <row r="39" spans="1:3">
      <c r="A39" s="2"/>
      <c r="B39" s="4"/>
      <c r="C39" s="5"/>
    </row>
    <row r="40" spans="1:3">
      <c r="A40" s="2"/>
      <c r="B40" s="4"/>
      <c r="C40" s="5"/>
    </row>
    <row r="41" spans="1:3">
      <c r="A41" s="2"/>
      <c r="B41" s="4"/>
      <c r="C41" s="5"/>
    </row>
    <row r="42" spans="1:3">
      <c r="A42" s="2"/>
      <c r="B42" s="4"/>
      <c r="C42" s="5"/>
    </row>
    <row r="43" spans="1:3">
      <c r="A43" s="2"/>
      <c r="B43" s="4"/>
      <c r="C43" s="5"/>
    </row>
    <row r="44" spans="1:3">
      <c r="A44" s="2"/>
      <c r="B44" s="4"/>
      <c r="C44" s="5"/>
    </row>
    <row r="45" spans="1:3">
      <c r="A45" s="2"/>
      <c r="B45" s="4"/>
      <c r="C45" s="5"/>
    </row>
    <row r="46" spans="1:3">
      <c r="A46" s="2"/>
      <c r="B46" s="4"/>
      <c r="C46" s="5"/>
    </row>
    <row r="47" spans="1:3">
      <c r="A47" s="2"/>
      <c r="B47" s="4"/>
      <c r="C47" s="5"/>
    </row>
    <row r="48" spans="1:3">
      <c r="A48" s="2"/>
      <c r="B48" s="4"/>
      <c r="C48" s="5"/>
    </row>
  </sheetData>
  <printOptions>
    <extLst>
      <ext uri="smNativeData">
        <pm:pageFlags xmlns:pm="smNativeData" id="178811168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8111680" l="56" r="56" t="56" b="56" borderId="0" fillId="0" vertical="0"/>
        <pm:footer xmlns:pm="smNativeData" id="1788111680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8111680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jezsi</cp:lastModifiedBy>
  <cp:revision>0</cp:revision>
  <dcterms:created xsi:type="dcterms:W3CDTF">2026-08-29T16:53:07Z</dcterms:created>
  <dcterms:modified xsi:type="dcterms:W3CDTF">2026-08-30T17:41:20Z</dcterms:modified>
</cp:coreProperties>
</file>